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xr:revisionPtr revIDLastSave="0" documentId="13_ncr:1_{54145634-4C9F-4684-9BA5-53B51AE83CC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H84" i="1"/>
  <c r="I84" i="1"/>
  <c r="H85" i="1"/>
  <c r="I85" i="1"/>
  <c r="H86" i="1"/>
  <c r="I86" i="1"/>
  <c r="H87" i="1"/>
  <c r="I87" i="1"/>
  <c r="G83" i="1"/>
  <c r="G84" i="1"/>
  <c r="G85" i="1"/>
  <c r="G86" i="1"/>
  <c r="G87" i="1"/>
  <c r="H88" i="1" l="1"/>
  <c r="I88" i="1"/>
  <c r="G88" i="1"/>
</calcChain>
</file>

<file path=xl/sharedStrings.xml><?xml version="1.0" encoding="utf-8"?>
<sst xmlns="http://schemas.openxmlformats.org/spreadsheetml/2006/main" count="626" uniqueCount="178">
  <si>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</si>
  <si>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</si>
  <si>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</si>
  <si>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</si>
  <si>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</si>
  <si>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</si>
  <si>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</si>
  <si>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</si>
  <si>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</si>
  <si>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</si>
  <si>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</si>
  <si>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</si>
  <si>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</si>
  <si>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</si>
  <si>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</si>
  <si>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</si>
  <si>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</si>
  <si>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</si>
  <si>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</si>
  <si>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</si>
  <si>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</si>
  <si>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</si>
  <si>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</si>
  <si>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</si>
  <si>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</si>
  <si>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</si>
  <si>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</si>
  <si>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</si>
  <si>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</si>
  <si>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</si>
  <si>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</si>
  <si>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</si>
  <si>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</si>
  <si>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</si>
  <si>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</si>
  <si>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</si>
  <si>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</si>
  <si>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</si>
  <si>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</si>
  <si>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</si>
  <si>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</si>
  <si>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</si>
  <si>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</si>
  <si>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</si>
  <si>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</si>
  <si>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</si>
  <si>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</si>
  <si>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</si>
  <si>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</si>
  <si>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</si>
  <si>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</si>
  <si>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</si>
  <si>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</si>
  <si>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</si>
  <si>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</si>
  <si>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</si>
  <si>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</si>
  <si>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</si>
  <si>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</si>
  <si>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</si>
  <si>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</si>
  <si>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</si>
  <si>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</si>
  <si>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</si>
  <si>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</si>
  <si>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</si>
  <si>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</si>
  <si>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</si>
  <si>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</si>
  <si>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</si>
  <si>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</si>
  <si>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</si>
  <si>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</si>
  <si>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</si>
  <si>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</si>
  <si>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</si>
  <si>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</si>
  <si>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</si>
  <si>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</si>
  <si>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</si>
  <si>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</si>
  <si>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</si>
  <si>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</si>
  <si>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</si>
  <si>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</si>
  <si>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</si>
  <si>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</si>
  <si>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</si>
  <si>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</si>
  <si>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</si>
  <si>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</si>
  <si>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</si>
  <si>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</si>
  <si>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</si>
  <si>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</si>
  <si>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</si>
  <si>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</si>
  <si>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</si>
  <si>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</si>
  <si>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</si>
  <si>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</si>
  <si>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</si>
  <si>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</si>
  <si>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</si>
  <si>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</si>
  <si>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</si>
  <si>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</si>
  <si>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</si>
  <si>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</si>
  <si>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</si>
  <si>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</si>
  <si>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</si>
  <si>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</si>
  <si>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</si>
  <si>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</si>
  <si>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</si>
  <si>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</si>
  <si>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</si>
  <si>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</si>
  <si>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</si>
  <si>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</si>
  <si>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</si>
  <si>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</si>
  <si>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</si>
  <si>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</si>
  <si>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</si>
  <si>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</si>
  <si>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</si>
  <si>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</si>
  <si>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</si>
  <si>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</si>
  <si>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</si>
  <si>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</si>
  <si>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</si>
  <si>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</si>
  <si>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</si>
  <si>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</si>
  <si>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</si>
  <si>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</si>
  <si>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</si>
  <si>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</si>
  <si>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</si>
  <si>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</si>
  <si>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</si>
  <si>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</si>
  <si>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</si>
  <si>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</si>
  <si>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</si>
  <si>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</si>
  <si>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</si>
  <si>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</si>
  <si>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</si>
  <si>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</si>
  <si>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</si>
  <si>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</si>
  <si>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</si>
  <si>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</si>
  <si>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</si>
  <si>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</si>
  <si>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</si>
  <si>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</si>
  <si>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</si>
  <si>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</si>
  <si>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</si>
  <si>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</si>
  <si>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</si>
  <si>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Traktandum 3.1: Motion der SP-Fraktion betreffend nachhaltige Unterstützung für die Ukraine sichern (Vorlage 4066)</t>
  </si>
  <si>
    <t>Antrag der SVP-Fraktion auf Nichtüberweisung</t>
  </si>
  <si>
    <t>Überweisen</t>
  </si>
  <si>
    <t>Nicht überweisen</t>
  </si>
  <si>
    <t>Traktandum 7: Kantonsratsbeschluss betreffend Freigabe eines Objektkredits für das Projekt «KS J, Lorze–Steinhauserstrasse, Gemeinde Baar/Zug» (Vorlage 4012)</t>
  </si>
  <si>
    <t>Schlussabstimmung</t>
  </si>
  <si>
    <t>Zustimmung</t>
  </si>
  <si>
    <t>Ablehnung</t>
  </si>
  <si>
    <t>Traktandum 10: Motion der FDP-Fraktion betreffend den Ausbau der Sportförderung im Kanton Zug (Vorlage 3864)</t>
  </si>
  <si>
    <t>Antrag des Regierungsrats auf Teilerheblicherklärung versus Antrag der FDP-Fraktion auf Erheblicherklärung</t>
  </si>
  <si>
    <t>Teilerheblich</t>
  </si>
  <si>
    <t>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</si>
</sst>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8" zoomScale="85" zoomScaleNormal="85" zoomScalePageLayoutView="85" workbookViewId="0">
      <selection activeCell="N92" sqref="N92:P9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11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11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10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157</v>
      </c>
      <c r="H9" s="5" t="s">
        <v>157</v>
      </c>
      <c r="I9" s="5" t="s">
        <v>157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157</v>
      </c>
      <c r="I11" s="5" t="s">
        <v>10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11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10</v>
      </c>
      <c r="J14" s="31"/>
      <c r="K14" s="31"/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11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11</v>
      </c>
      <c r="H16" s="5" t="s">
        <v>157</v>
      </c>
      <c r="I16" s="5" t="s">
        <v>157</v>
      </c>
    </row>
    <row r="17" spans="1:9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10</v>
      </c>
    </row>
    <row r="18" spans="1:9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  <c r="I18" s="5" t="s">
        <v>10</v>
      </c>
    </row>
    <row r="19" spans="1:9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</row>
    <row r="20" spans="1:9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</row>
    <row r="21" spans="1:9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10</v>
      </c>
      <c r="I21" s="5" t="s">
        <v>11</v>
      </c>
    </row>
    <row r="22" spans="1:9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157</v>
      </c>
      <c r="H22" s="5" t="s">
        <v>10</v>
      </c>
      <c r="I22" s="5" t="s">
        <v>10</v>
      </c>
    </row>
    <row r="23" spans="1:9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</row>
    <row r="24" spans="1:9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10</v>
      </c>
      <c r="I24" s="5" t="s">
        <v>10</v>
      </c>
    </row>
    <row r="25" spans="1:9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10</v>
      </c>
      <c r="I25" s="5" t="s">
        <v>11</v>
      </c>
    </row>
    <row r="26" spans="1:9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10</v>
      </c>
    </row>
    <row r="27" spans="1:9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</row>
    <row r="28" spans="1:9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</row>
    <row r="29" spans="1:9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10</v>
      </c>
      <c r="I29" s="5" t="s">
        <v>11</v>
      </c>
    </row>
    <row r="30" spans="1:9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10</v>
      </c>
    </row>
    <row r="31" spans="1:9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</row>
    <row r="32" spans="1:9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10</v>
      </c>
      <c r="I32" s="5" t="s">
        <v>10</v>
      </c>
    </row>
    <row r="33" spans="1:9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  <c r="I33" s="5" t="s">
        <v>10</v>
      </c>
    </row>
    <row r="34" spans="1:9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</row>
    <row r="35" spans="1:9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  <c r="I35" s="5" t="s">
        <v>10</v>
      </c>
    </row>
    <row r="36" spans="1:9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10</v>
      </c>
      <c r="I36" s="5" t="s">
        <v>10</v>
      </c>
    </row>
    <row r="37" spans="1:9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</row>
    <row r="38" spans="1:9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10</v>
      </c>
      <c r="I38" s="5" t="s">
        <v>10</v>
      </c>
    </row>
    <row r="39" spans="1:9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11</v>
      </c>
      <c r="H39" s="5" t="s">
        <v>10</v>
      </c>
      <c r="I39" s="5" t="s">
        <v>10</v>
      </c>
    </row>
    <row r="40" spans="1:9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</row>
    <row r="41" spans="1:9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10</v>
      </c>
      <c r="I41" s="5" t="s">
        <v>11</v>
      </c>
    </row>
    <row r="42" spans="1:9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157</v>
      </c>
    </row>
    <row r="43" spans="1:9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11</v>
      </c>
    </row>
    <row r="44" spans="1:9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11</v>
      </c>
    </row>
    <row r="45" spans="1:9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</row>
    <row r="46" spans="1:9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11</v>
      </c>
      <c r="H46" s="5" t="s">
        <v>10</v>
      </c>
      <c r="I46" s="5" t="s">
        <v>10</v>
      </c>
    </row>
    <row r="47" spans="1:9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157</v>
      </c>
      <c r="H47" s="14" t="s">
        <v>157</v>
      </c>
      <c r="I47" s="14" t="s">
        <v>157</v>
      </c>
    </row>
    <row r="48" spans="1:9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11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157</v>
      </c>
      <c r="H49" s="14" t="s">
        <v>157</v>
      </c>
      <c r="I49" s="14" t="s">
        <v>157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10</v>
      </c>
      <c r="I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10</v>
      </c>
      <c r="I52" s="14" t="s">
        <v>10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157</v>
      </c>
      <c r="I53" s="14" t="s">
        <v>157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157</v>
      </c>
      <c r="H54" s="14" t="s">
        <v>157</v>
      </c>
      <c r="I54" s="14" t="s">
        <v>157</v>
      </c>
      <c r="J54" s="31"/>
      <c r="K54" s="31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10</v>
      </c>
      <c r="I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10</v>
      </c>
      <c r="I57" s="14" t="s">
        <v>11</v>
      </c>
    </row>
    <row r="58" spans="1:11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11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10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10</v>
      </c>
      <c r="I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10</v>
      </c>
      <c r="I64" s="14" t="s">
        <v>10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11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10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11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10</v>
      </c>
      <c r="I73" s="14" t="s">
        <v>157</v>
      </c>
    </row>
    <row r="74" spans="1:11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157</v>
      </c>
      <c r="H77" s="14" t="s">
        <v>157</v>
      </c>
      <c r="I77" s="14" t="s">
        <v>157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157</v>
      </c>
      <c r="I78" s="14" t="s">
        <v>10</v>
      </c>
      <c r="J78" s="31"/>
      <c r="K78" s="31"/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5" t="s">
        <v>10</v>
      </c>
      <c r="H79" s="14" t="s">
        <v>157</v>
      </c>
      <c r="I79" s="14" t="s">
        <v>10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32</v>
      </c>
      <c r="H83" s="26">
        <f>COUNTIF(H2:H82,"1. Mehr")</f>
        <v>70</v>
      </c>
      <c r="I83" s="26">
        <f>COUNTIF(I2:I82,"1. Mehr")</f>
        <v>52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42</v>
      </c>
      <c r="H84" s="15">
        <f>COUNTIF(H2:H82,"2. Mehr")</f>
        <v>0</v>
      </c>
      <c r="I84" s="15">
        <f>COUNTIF(I2:I82,"2. Mehr")</f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6</v>
      </c>
      <c r="H87" s="27">
        <f>COUNTIF(H2:H82,"V/A/N")</f>
        <v>10</v>
      </c>
      <c r="I87" s="27">
        <f>COUNTIF(I2:I82,"V/A/N")</f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</row>
    <row r="89" spans="1:17" ht="15" customHeight="1" thickTop="1"/>
    <row r="90" spans="1:17" ht="15" customHeight="1">
      <c r="C90" s="12" t="s">
        <v>5</v>
      </c>
      <c r="D90" s="12" t="s">
        <v>158</v>
      </c>
      <c r="E90" s="12"/>
      <c r="F90" s="12"/>
      <c r="G90" s="12"/>
      <c r="H90" s="12"/>
      <c r="I90" s="12" t="s">
        <v>159</v>
      </c>
      <c r="J90" s="12"/>
      <c r="K90" s="12"/>
      <c r="L90" s="12"/>
      <c r="M90" s="12" t="s">
        <v>160</v>
      </c>
      <c r="N90" s="12"/>
      <c r="O90" s="12"/>
      <c r="P90" s="12"/>
      <c r="Q90" s="32" t="s">
        <v>161</v>
      </c>
    </row>
    <row r="91" spans="1:17" ht="15.75">
      <c r="D91" s="12"/>
      <c r="Q91" s="33"/>
    </row>
    <row r="92" spans="1:17" ht="15.6" customHeight="1">
      <c r="C92" s="3" t="s">
        <v>162</v>
      </c>
      <c r="D92" s="34" t="s">
        <v>166</v>
      </c>
      <c r="E92" s="34"/>
      <c r="F92" s="34"/>
      <c r="G92" s="34"/>
      <c r="H92" s="34"/>
      <c r="I92" s="34" t="s">
        <v>167</v>
      </c>
      <c r="J92" s="34"/>
      <c r="K92" s="34"/>
      <c r="L92" s="34"/>
      <c r="M92" s="3" t="s">
        <v>10</v>
      </c>
      <c r="N92" s="35" t="s">
        <v>168</v>
      </c>
      <c r="O92" s="35"/>
      <c r="P92" s="35"/>
      <c r="Q92" s="33">
        <v>32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169</v>
      </c>
      <c r="O93" s="35"/>
      <c r="P93" s="35"/>
      <c r="Q93" s="33">
        <v>42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163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54</v>
      </c>
      <c r="N96" s="35"/>
      <c r="O96" s="35"/>
      <c r="P96" s="35"/>
      <c r="Q96" s="33">
        <v>6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164</v>
      </c>
      <c r="D99" s="34" t="s">
        <v>170</v>
      </c>
      <c r="E99" s="34"/>
      <c r="F99" s="34"/>
      <c r="G99" s="34"/>
      <c r="H99" s="34"/>
      <c r="I99" s="35" t="s">
        <v>171</v>
      </c>
      <c r="J99" s="35"/>
      <c r="K99" s="35"/>
      <c r="L99" s="35"/>
      <c r="M99" s="3" t="s">
        <v>10</v>
      </c>
      <c r="N99" s="35" t="s">
        <v>172</v>
      </c>
      <c r="O99" s="35"/>
      <c r="P99" s="35"/>
      <c r="Q99" s="33">
        <v>70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173</v>
      </c>
      <c r="O100" s="35"/>
      <c r="P100" s="35"/>
      <c r="Q100" s="33">
        <v>0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163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54</v>
      </c>
      <c r="N103" s="35"/>
      <c r="O103" s="35"/>
      <c r="P103" s="35"/>
      <c r="Q103" s="33">
        <v>10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165</v>
      </c>
      <c r="D106" s="34" t="s">
        <v>174</v>
      </c>
      <c r="E106" s="34"/>
      <c r="F106" s="34"/>
      <c r="G106" s="34"/>
      <c r="H106" s="34"/>
      <c r="I106" s="34" t="s">
        <v>175</v>
      </c>
      <c r="J106" s="34"/>
      <c r="K106" s="34"/>
      <c r="L106" s="34"/>
      <c r="M106" s="3" t="s">
        <v>10</v>
      </c>
      <c r="N106" s="35" t="s">
        <v>176</v>
      </c>
      <c r="O106" s="35"/>
      <c r="P106" s="35"/>
      <c r="Q106" s="33">
        <v>52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177</v>
      </c>
      <c r="O107" s="35"/>
      <c r="P107" s="35"/>
      <c r="Q107" s="33">
        <v>19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163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54</v>
      </c>
      <c r="N110" s="35"/>
      <c r="O110" s="35"/>
      <c r="P110" s="35"/>
      <c r="Q110" s="33">
        <v>9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2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</mergeCells>
  <phoneticPr fontId="5" type="noConversion"/>
  <conditionalFormatting sqref="G2:I44 G46:I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26.03.2026,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2026-03-31T08:07:12Z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2026-03-31T08:07:05Z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7162c5c7-6282-4b95-be50-a9ff42607095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